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2435" windowHeight="7500"/>
  </bookViews>
  <sheets>
    <sheet name="Przed przetargiem" sheetId="1" r:id="rId1"/>
    <sheet name="Harmonogram 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C5" i="1" l="1"/>
  <c r="J6" i="1" l="1"/>
  <c r="J7" i="1" s="1"/>
  <c r="I6" i="1" l="1"/>
  <c r="I7" i="1" s="1"/>
  <c r="H5" i="1"/>
  <c r="E12" i="1"/>
  <c r="G12" i="1" s="1"/>
  <c r="G5" i="1" s="1"/>
  <c r="C32" i="2" l="1"/>
  <c r="C29" i="2"/>
  <c r="F10" i="2"/>
  <c r="E22" i="2"/>
  <c r="E26" i="2"/>
  <c r="G27" i="2"/>
  <c r="F27" i="2"/>
  <c r="E5" i="2"/>
  <c r="D27" i="2"/>
  <c r="C27" i="2"/>
  <c r="E27" i="2" l="1"/>
  <c r="E8" i="1"/>
  <c r="E11" i="1"/>
  <c r="E10" i="1"/>
  <c r="E9" i="1"/>
  <c r="E6" i="1"/>
  <c r="E5" i="1" l="1"/>
</calcChain>
</file>

<file path=xl/sharedStrings.xml><?xml version="1.0" encoding="utf-8"?>
<sst xmlns="http://schemas.openxmlformats.org/spreadsheetml/2006/main" count="83" uniqueCount="69">
  <si>
    <t>Centurm przesiadkowe</t>
  </si>
  <si>
    <t>Roboty budowlane  CP</t>
  </si>
  <si>
    <t>w tym VAT</t>
  </si>
  <si>
    <t>Zakup wyposażenia</t>
  </si>
  <si>
    <t>Przyłącza i zewn.Wod-Kan</t>
  </si>
  <si>
    <t>Wewn.inst.sanitarne</t>
  </si>
  <si>
    <t>Inst.elektryczne</t>
  </si>
  <si>
    <t>Parking przy CP</t>
  </si>
  <si>
    <t>Budowa drogi rowerowej Bobolicka - Rzeczyca Wlk</t>
  </si>
  <si>
    <t>Plac przystankowy ZUK</t>
  </si>
  <si>
    <t>Plac przystankowy MACED</t>
  </si>
  <si>
    <t>Plac przystankowy Rz.Wlk</t>
  </si>
  <si>
    <t>Niekwalif.</t>
  </si>
  <si>
    <t>Rok</t>
  </si>
  <si>
    <t>Kwartał</t>
  </si>
  <si>
    <t>Wydatki ogółem</t>
  </si>
  <si>
    <t>Wydatki kwalifikowane</t>
  </si>
  <si>
    <t>Dofinansowanie</t>
  </si>
  <si>
    <t>Ogółem</t>
  </si>
  <si>
    <t>Zaliczka</t>
  </si>
  <si>
    <t>Refundacja</t>
  </si>
  <si>
    <t>Razem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</si>
  <si>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</si>
  <si>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</si>
  <si>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</si>
  <si>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</si>
  <si>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</si>
  <si>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</si>
  <si>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</si>
  <si>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</si>
  <si>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</si>
  <si>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</si>
  <si>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grudzień</t>
  </si>
  <si>
    <t xml:space="preserve">luty: umowa z wykonawca na roboty budowalne </t>
  </si>
  <si>
    <t xml:space="preserve">listopad </t>
  </si>
  <si>
    <t xml:space="preserve">ostatni wniosek refundacja wartośc większa niż 5% </t>
  </si>
  <si>
    <t>Ostani wniosek o ref. Min.5%</t>
  </si>
  <si>
    <t>wnioskujemy o zaliczkę (1.115.174,46zł X 77,3499974607 % = 862.587,41 zł)</t>
  </si>
  <si>
    <t>wnioskujemy o zaliczkę (1.834.998,03 X 77,3499974607% = 926.202,01zł różnica w wysokości 493.168,93 stanowić będzie refundację)</t>
  </si>
  <si>
    <t>zapłata wykonawcy z zaliczki (termin wykonania robót 10.2018)</t>
  </si>
  <si>
    <t>zapłata wykonawcy z zaliczki (termin wykonania robót 10.2019)</t>
  </si>
  <si>
    <t xml:space="preserve">DOFINANSOWANIE </t>
  </si>
  <si>
    <t>MAX ZAL %</t>
  </si>
  <si>
    <t>Max zaliczka ZŁ</t>
  </si>
  <si>
    <t xml:space="preserve">wydatki poniesione w 2016, 2017 rozliczymy po zawarciu umowy z wykonawcą na roboty budowlane </t>
  </si>
  <si>
    <t xml:space="preserve">PLAN WYDATKÓW WG HARMONOGRAMU PROJEKTU </t>
  </si>
  <si>
    <t>Uwagi</t>
  </si>
  <si>
    <t>część 1</t>
  </si>
  <si>
    <t>Tablica informacyjno-promocyjna (1 sztuka)</t>
  </si>
  <si>
    <t>Budowa drogi rowerowej przy zbiorniku wodnym ul.Wolności</t>
  </si>
  <si>
    <t>Całkowite brutto</t>
  </si>
  <si>
    <t>Kwalifowane brutto</t>
  </si>
  <si>
    <t>Części zamówienia</t>
  </si>
  <si>
    <t>TABELA POMOCNICZA DO SZACOWANIA WARTOŚCI ZAMÓWIENIA DO POSTĘPOWANIA PRZETARGOWEGO</t>
  </si>
  <si>
    <t>TABELA POMOCNICZA DO SZACOWANIA WARTOŚCI ZAMÓWIENIA DO POSTĘPOWANIA PRZETARGOWEGO  pn. „Budowę drogi rowerowej Polanów - Jacinki i Polanów - Rzeczyca Wielka oraz zagospodarowanie placów przystankowych”</t>
  </si>
  <si>
    <t>Tablice 7</t>
  </si>
  <si>
    <t>Załaćznik  nr 7 do umowy</t>
  </si>
  <si>
    <t>Harmonogram realizacji zadania</t>
  </si>
  <si>
    <t xml:space="preserve">Element </t>
  </si>
  <si>
    <t>Budowa drogi rowerowej przy zbiorniku wodnym ul.Wolności (branża elektryczna)</t>
  </si>
  <si>
    <t>LP</t>
  </si>
  <si>
    <t xml:space="preserve">kw I </t>
  </si>
  <si>
    <t>kw II</t>
  </si>
  <si>
    <t>kw III</t>
  </si>
  <si>
    <t>kw IV</t>
  </si>
  <si>
    <t>…</t>
  </si>
  <si>
    <t>Realizacja robót do 30.05.2019 (zł)</t>
  </si>
  <si>
    <t>Realizacja pozostałych  robót  (zł)</t>
  </si>
  <si>
    <t xml:space="preserve">Harmonogram wypełnia Wykonawca w wartościach brutto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</si>
</sst>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164" fontId="0" fillId="0" borderId="0" xfId="0" applyNumberFormat="1" applyAlignment="1">
      <alignment horizontal="right" wrapText="1"/>
    </xf>
    <xf numFmtId="0" fontId="0" fillId="0" borderId="0" xfId="0" applyAlignment="1">
      <alignment wrapText="1"/>
    </xf>
    <xf numFmtId="0" fontId="0" fillId="0" borderId="1" xfId="0" applyBorder="1"/>
    <xf numFmtId="164" fontId="0" fillId="0" borderId="1" xfId="0" applyNumberForma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right" wrapText="1"/>
    </xf>
    <xf numFmtId="4" fontId="0" fillId="0" borderId="0" xfId="0" applyNumberFormat="1"/>
    <xf numFmtId="164" fontId="0" fillId="3" borderId="1" xfId="0" applyNumberFormat="1" applyFill="1" applyBorder="1" applyAlignment="1">
      <alignment horizontal="right" wrapText="1"/>
    </xf>
    <xf numFmtId="164" fontId="0" fillId="3" borderId="1" xfId="0" applyNumberFormat="1" applyFont="1" applyFill="1" applyBorder="1" applyAlignment="1">
      <alignment horizontal="right" wrapText="1"/>
    </xf>
    <xf numFmtId="164" fontId="0" fillId="0" borderId="0" xfId="0" applyNumberFormat="1" applyBorder="1" applyAlignment="1">
      <alignment horizontal="right" wrapText="1"/>
    </xf>
    <xf numFmtId="0" fontId="4" fillId="0" borderId="1" xfId="0" applyFont="1" applyBorder="1"/>
    <xf numFmtId="0" fontId="1" fillId="0" borderId="1" xfId="0" applyFont="1" applyBorder="1"/>
    <xf numFmtId="164" fontId="1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164" fontId="9" fillId="3" borderId="1" xfId="0" applyNumberFormat="1" applyFont="1" applyFill="1" applyBorder="1" applyAlignment="1">
      <alignment horizontal="right" wrapText="1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wrapText="1"/>
    </xf>
    <xf numFmtId="164" fontId="9" fillId="5" borderId="9" xfId="0" applyNumberFormat="1" applyFont="1" applyFill="1" applyBorder="1" applyAlignment="1">
      <alignment horizontal="right" wrapText="1"/>
    </xf>
    <xf numFmtId="0" fontId="0" fillId="5" borderId="0" xfId="0" applyFill="1"/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wrapText="1"/>
    </xf>
    <xf numFmtId="0" fontId="11" fillId="2" borderId="1" xfId="0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/>
    </xf>
    <xf numFmtId="0" fontId="2" fillId="3" borderId="5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="90" zoomScaleNormal="90" workbookViewId="0">
      <selection activeCell="E30" sqref="E30"/>
    </sheetView>
  </sheetViews>
  <sheetFormatPr defaultRowHeight="15" x14ac:dyDescent="0.25"/>
  <cols>
    <col min="1" max="1" width="5.7109375" customWidth="1"/>
    <col min="2" max="2" width="26.42578125" style="2" customWidth="1"/>
    <col min="3" max="4" width="18.42578125" customWidth="1"/>
    <col min="5" max="5" width="21.85546875" customWidth="1"/>
    <col min="6" max="6" width="19.85546875" customWidth="1"/>
    <col min="7" max="8" width="16.42578125" customWidth="1"/>
    <col min="9" max="10" width="10.5703125" bestFit="1" customWidth="1"/>
  </cols>
  <sheetData>
    <row r="1" spans="1:10" x14ac:dyDescent="0.25">
      <c r="G1" s="69" t="s">
        <v>56</v>
      </c>
      <c r="H1" s="69"/>
    </row>
    <row r="2" spans="1:10" ht="49.5" customHeight="1" x14ac:dyDescent="0.25">
      <c r="B2" s="70" t="s">
        <v>57</v>
      </c>
      <c r="C2" s="70"/>
      <c r="D2" s="70"/>
      <c r="E2" s="70"/>
      <c r="F2" s="70"/>
    </row>
    <row r="3" spans="1:10" ht="19.5" hidden="1" customHeight="1" x14ac:dyDescent="0.25">
      <c r="A3" s="44" t="s">
        <v>53</v>
      </c>
      <c r="B3" s="44"/>
      <c r="C3" s="44"/>
      <c r="D3" s="44"/>
      <c r="E3" s="44"/>
      <c r="F3" s="44"/>
      <c r="G3" s="44"/>
      <c r="H3" s="44"/>
    </row>
    <row r="4" spans="1:10" ht="41.25" hidden="1" customHeight="1" x14ac:dyDescent="0.25">
      <c r="A4" s="40" t="s">
        <v>52</v>
      </c>
      <c r="B4" s="40"/>
      <c r="C4" s="22" t="s">
        <v>50</v>
      </c>
      <c r="D4" s="31"/>
      <c r="E4" s="22" t="s">
        <v>51</v>
      </c>
      <c r="F4" s="31"/>
      <c r="G4" s="21" t="s">
        <v>2</v>
      </c>
      <c r="H4" s="22" t="s">
        <v>12</v>
      </c>
    </row>
    <row r="5" spans="1:10" hidden="1" x14ac:dyDescent="0.25">
      <c r="A5" s="41" t="s">
        <v>47</v>
      </c>
      <c r="B5" s="23" t="s">
        <v>0</v>
      </c>
      <c r="C5" s="24">
        <f>C6+C7+C8+C9+C10+C11+C12</f>
        <v>1095664.5199999998</v>
      </c>
      <c r="D5" s="24"/>
      <c r="E5" s="24">
        <f t="shared" ref="E5:H5" si="0">E6+E7+E8+E9+E10+E11+E12</f>
        <v>1094127.0199999998</v>
      </c>
      <c r="F5" s="24"/>
      <c r="G5" s="24">
        <f t="shared" si="0"/>
        <v>205169.5593495935</v>
      </c>
      <c r="H5" s="24">
        <f t="shared" si="0"/>
        <v>5227.5</v>
      </c>
    </row>
    <row r="6" spans="1:10" ht="15" hidden="1" customHeight="1" x14ac:dyDescent="0.25">
      <c r="A6" s="41"/>
      <c r="B6" s="25" t="s">
        <v>1</v>
      </c>
      <c r="C6" s="26">
        <v>500315.96</v>
      </c>
      <c r="D6" s="26"/>
      <c r="E6" s="26">
        <f>C6</f>
        <v>500315.96</v>
      </c>
      <c r="F6" s="26"/>
      <c r="G6" s="26">
        <v>93555.02</v>
      </c>
      <c r="H6" s="26">
        <v>0</v>
      </c>
      <c r="I6" s="10" t="e">
        <f>#REF!+#REF!+#REF!</f>
        <v>#REF!</v>
      </c>
      <c r="J6" s="10" t="e">
        <f>#REF!+#REF!</f>
        <v>#REF!</v>
      </c>
    </row>
    <row r="7" spans="1:10" ht="15" hidden="1" customHeight="1" x14ac:dyDescent="0.25">
      <c r="A7" s="41"/>
      <c r="B7" s="25" t="s">
        <v>3</v>
      </c>
      <c r="C7" s="26">
        <v>71278.5</v>
      </c>
      <c r="D7" s="26"/>
      <c r="E7" s="26">
        <v>69741</v>
      </c>
      <c r="F7" s="26"/>
      <c r="G7" s="26">
        <v>13041</v>
      </c>
      <c r="H7" s="26">
        <v>5227.5</v>
      </c>
      <c r="I7" s="10" t="e">
        <f>I6*1.23</f>
        <v>#REF!</v>
      </c>
      <c r="J7" t="e">
        <f>J6*1.23</f>
        <v>#REF!</v>
      </c>
    </row>
    <row r="8" spans="1:10" ht="15" hidden="1" customHeight="1" x14ac:dyDescent="0.25">
      <c r="A8" s="41"/>
      <c r="B8" s="25" t="s">
        <v>4</v>
      </c>
      <c r="C8" s="26">
        <v>38539.49</v>
      </c>
      <c r="D8" s="26"/>
      <c r="E8" s="26">
        <f>C8</f>
        <v>38539.49</v>
      </c>
      <c r="F8" s="26"/>
      <c r="G8" s="26">
        <v>7206.57</v>
      </c>
      <c r="H8" s="26">
        <v>0</v>
      </c>
    </row>
    <row r="9" spans="1:10" ht="15" hidden="1" customHeight="1" x14ac:dyDescent="0.25">
      <c r="A9" s="41"/>
      <c r="B9" s="25" t="s">
        <v>5</v>
      </c>
      <c r="C9" s="26">
        <v>19196.09</v>
      </c>
      <c r="D9" s="26"/>
      <c r="E9" s="26">
        <f>C9</f>
        <v>19196.09</v>
      </c>
      <c r="F9" s="26"/>
      <c r="G9" s="26">
        <v>3589.51</v>
      </c>
      <c r="H9" s="26">
        <v>0</v>
      </c>
    </row>
    <row r="10" spans="1:10" ht="15" hidden="1" customHeight="1" x14ac:dyDescent="0.25">
      <c r="A10" s="41"/>
      <c r="B10" s="25" t="s">
        <v>6</v>
      </c>
      <c r="C10" s="26">
        <v>88698.03</v>
      </c>
      <c r="D10" s="26"/>
      <c r="E10" s="26">
        <f>C10</f>
        <v>88698.03</v>
      </c>
      <c r="F10" s="26"/>
      <c r="G10" s="26">
        <v>16585.810000000001</v>
      </c>
      <c r="H10" s="26">
        <v>0</v>
      </c>
    </row>
    <row r="11" spans="1:10" ht="15" hidden="1" customHeight="1" x14ac:dyDescent="0.25">
      <c r="A11" s="41"/>
      <c r="B11" s="25" t="s">
        <v>7</v>
      </c>
      <c r="C11" s="26">
        <v>376715.23</v>
      </c>
      <c r="D11" s="26"/>
      <c r="E11" s="26">
        <f>C11</f>
        <v>376715.23</v>
      </c>
      <c r="F11" s="26"/>
      <c r="G11" s="26">
        <v>70442.69</v>
      </c>
      <c r="H11" s="26">
        <v>0</v>
      </c>
    </row>
    <row r="12" spans="1:10" ht="23.25" hidden="1" customHeight="1" x14ac:dyDescent="0.25">
      <c r="A12" s="41"/>
      <c r="B12" s="25" t="s">
        <v>48</v>
      </c>
      <c r="C12" s="26">
        <v>921.22</v>
      </c>
      <c r="D12" s="26"/>
      <c r="E12" s="26">
        <f>C12</f>
        <v>921.22</v>
      </c>
      <c r="F12" s="26"/>
      <c r="G12" s="26">
        <f>E12/1.23</f>
        <v>748.95934959349597</v>
      </c>
      <c r="H12" s="26">
        <v>0</v>
      </c>
    </row>
    <row r="13" spans="1:10" s="30" customFormat="1" hidden="1" x14ac:dyDescent="0.25">
      <c r="A13" s="27"/>
      <c r="B13" s="28"/>
      <c r="C13" s="29"/>
      <c r="D13" s="29"/>
      <c r="E13" s="29"/>
      <c r="F13" s="29"/>
      <c r="G13" s="29"/>
      <c r="H13" s="29"/>
    </row>
    <row r="14" spans="1:10" s="30" customFormat="1" hidden="1" x14ac:dyDescent="0.25">
      <c r="A14" s="27"/>
      <c r="B14" s="28"/>
      <c r="C14" s="29"/>
      <c r="D14" s="29"/>
      <c r="E14" s="29"/>
      <c r="F14" s="29"/>
      <c r="G14" s="29"/>
      <c r="H14" s="29"/>
    </row>
    <row r="15" spans="1:10" s="30" customFormat="1" hidden="1" x14ac:dyDescent="0.25">
      <c r="A15" s="27"/>
      <c r="B15" s="28"/>
      <c r="C15" s="29"/>
      <c r="D15" s="29"/>
      <c r="E15" s="29"/>
      <c r="F15" s="29"/>
      <c r="G15" s="29"/>
      <c r="H15" s="29"/>
    </row>
    <row r="16" spans="1:10" s="30" customFormat="1" ht="39" hidden="1" customHeight="1" x14ac:dyDescent="0.25">
      <c r="A16" s="42" t="s">
        <v>54</v>
      </c>
      <c r="B16" s="43"/>
      <c r="C16" s="43"/>
      <c r="D16" s="43"/>
      <c r="E16" s="43"/>
      <c r="F16" s="43"/>
      <c r="G16" s="43"/>
      <c r="H16" s="43"/>
      <c r="I16" s="30">
        <v>4.3117000000000001</v>
      </c>
    </row>
    <row r="17" spans="1:8" s="30" customFormat="1" ht="25.5" customHeight="1" x14ac:dyDescent="0.25">
      <c r="A17" s="60" t="s">
        <v>60</v>
      </c>
      <c r="B17" s="60" t="s">
        <v>58</v>
      </c>
      <c r="C17" s="61" t="s">
        <v>50</v>
      </c>
      <c r="D17" s="64" t="s">
        <v>66</v>
      </c>
      <c r="E17" s="72"/>
      <c r="F17" s="65"/>
      <c r="G17" s="66" t="s">
        <v>67</v>
      </c>
      <c r="H17" s="67"/>
    </row>
    <row r="18" spans="1:8" s="30" customFormat="1" ht="33" customHeight="1" x14ac:dyDescent="0.25">
      <c r="A18" s="60"/>
      <c r="B18" s="60"/>
      <c r="C18" s="61"/>
      <c r="D18" s="71" t="s">
        <v>65</v>
      </c>
      <c r="E18" s="32" t="s">
        <v>61</v>
      </c>
      <c r="F18" s="32" t="s">
        <v>62</v>
      </c>
      <c r="G18" s="34" t="s">
        <v>63</v>
      </c>
      <c r="H18" s="32" t="s">
        <v>64</v>
      </c>
    </row>
    <row r="19" spans="1:8" ht="51" customHeight="1" x14ac:dyDescent="0.25">
      <c r="A19" s="39"/>
      <c r="B19" s="36" t="s">
        <v>8</v>
      </c>
      <c r="C19" s="37"/>
      <c r="D19" s="37"/>
      <c r="E19" s="37"/>
      <c r="F19" s="37"/>
      <c r="G19" s="37"/>
      <c r="H19" s="37"/>
    </row>
    <row r="20" spans="1:8" ht="51" customHeight="1" x14ac:dyDescent="0.25">
      <c r="A20" s="39"/>
      <c r="B20" s="36" t="s">
        <v>49</v>
      </c>
      <c r="C20" s="37"/>
      <c r="D20" s="37"/>
      <c r="E20" s="37"/>
      <c r="F20" s="37"/>
      <c r="G20" s="37"/>
      <c r="H20" s="37"/>
    </row>
    <row r="21" spans="1:8" ht="57" customHeight="1" x14ac:dyDescent="0.25">
      <c r="A21" s="39"/>
      <c r="B21" s="36" t="s">
        <v>59</v>
      </c>
      <c r="C21" s="37"/>
      <c r="D21" s="37"/>
      <c r="E21" s="37"/>
      <c r="F21" s="37"/>
      <c r="G21" s="37"/>
      <c r="H21" s="37"/>
    </row>
    <row r="22" spans="1:8" ht="35.25" customHeight="1" x14ac:dyDescent="0.25">
      <c r="A22" s="39"/>
      <c r="B22" s="38" t="s">
        <v>9</v>
      </c>
      <c r="C22" s="37"/>
      <c r="D22" s="37"/>
      <c r="E22" s="37"/>
      <c r="F22" s="37"/>
      <c r="G22" s="37"/>
      <c r="H22" s="37"/>
    </row>
    <row r="23" spans="1:8" ht="33" customHeight="1" x14ac:dyDescent="0.25">
      <c r="A23" s="39"/>
      <c r="B23" s="38" t="s">
        <v>10</v>
      </c>
      <c r="C23" s="37"/>
      <c r="D23" s="37"/>
      <c r="E23" s="37"/>
      <c r="F23" s="37"/>
      <c r="G23" s="37"/>
      <c r="H23" s="37"/>
    </row>
    <row r="24" spans="1:8" ht="46.5" customHeight="1" x14ac:dyDescent="0.25">
      <c r="A24" s="39"/>
      <c r="B24" s="38" t="s">
        <v>11</v>
      </c>
      <c r="C24" s="37"/>
      <c r="D24" s="37"/>
      <c r="E24" s="37"/>
      <c r="F24" s="37"/>
      <c r="G24" s="37"/>
      <c r="H24" s="37"/>
    </row>
    <row r="25" spans="1:8" ht="34.5" customHeight="1" x14ac:dyDescent="0.25">
      <c r="A25" s="39"/>
      <c r="B25" s="38" t="s">
        <v>55</v>
      </c>
      <c r="C25" s="35"/>
      <c r="D25" s="35"/>
      <c r="E25" s="35"/>
      <c r="F25" s="35"/>
      <c r="G25" s="35"/>
      <c r="H25" s="35"/>
    </row>
    <row r="26" spans="1:8" ht="33" customHeight="1" x14ac:dyDescent="0.25">
      <c r="A26" s="62" t="s">
        <v>18</v>
      </c>
      <c r="B26" s="63"/>
      <c r="C26" s="3"/>
      <c r="D26" s="3"/>
      <c r="E26" s="3"/>
      <c r="F26" s="3"/>
      <c r="G26" s="3"/>
      <c r="H26" s="3"/>
    </row>
    <row r="27" spans="1:8" x14ac:dyDescent="0.25">
      <c r="A27" s="73" t="s">
        <v>68</v>
      </c>
      <c r="B27" s="73"/>
      <c r="C27" s="73"/>
      <c r="D27" s="33"/>
    </row>
    <row r="28" spans="1:8" x14ac:dyDescent="0.25">
      <c r="A28" s="74"/>
      <c r="B28" s="74"/>
      <c r="C28" s="74"/>
      <c r="D28" s="68"/>
    </row>
  </sheetData>
  <mergeCells count="14">
    <mergeCell ref="B2:F2"/>
    <mergeCell ref="G1:H1"/>
    <mergeCell ref="A27:C28"/>
    <mergeCell ref="D17:F17"/>
    <mergeCell ref="A3:H3"/>
    <mergeCell ref="A17:A18"/>
    <mergeCell ref="B17:B18"/>
    <mergeCell ref="C17:C18"/>
    <mergeCell ref="G17:H17"/>
    <mergeCell ref="A19:A25"/>
    <mergeCell ref="A4:B4"/>
    <mergeCell ref="A5:A12"/>
    <mergeCell ref="A16:H16"/>
    <mergeCell ref="A26:B26"/>
  </mergeCells>
  <pageMargins left="0.70866141732283472" right="0.70866141732283472" top="0.11811023622047245" bottom="0.11811023622047245" header="0" footer="0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>
      <selection activeCell="I13" sqref="I13"/>
    </sheetView>
  </sheetViews>
  <sheetFormatPr defaultRowHeight="15" x14ac:dyDescent="0.25"/>
  <cols>
    <col min="1" max="1" width="5.7109375" customWidth="1"/>
    <col min="2" max="2" width="15.85546875" customWidth="1"/>
    <col min="3" max="3" width="15.140625" customWidth="1"/>
    <col min="4" max="4" width="14.5703125" customWidth="1"/>
    <col min="5" max="6" width="13.7109375" customWidth="1"/>
    <col min="7" max="7" width="11.7109375" customWidth="1"/>
    <col min="8" max="8" width="46.28515625" style="18" customWidth="1"/>
  </cols>
  <sheetData>
    <row r="1" spans="1:8" ht="51" customHeight="1" x14ac:dyDescent="0.25">
      <c r="A1" s="53" t="s">
        <v>45</v>
      </c>
      <c r="B1" s="53"/>
      <c r="C1" s="53"/>
      <c r="D1" s="54"/>
      <c r="E1" s="50" t="s">
        <v>17</v>
      </c>
      <c r="F1" s="51"/>
      <c r="G1" s="52"/>
      <c r="H1" s="17" t="s">
        <v>46</v>
      </c>
    </row>
    <row r="2" spans="1:8" ht="15.75" x14ac:dyDescent="0.25">
      <c r="A2" s="6" t="s">
        <v>13</v>
      </c>
      <c r="B2" s="6" t="s">
        <v>14</v>
      </c>
      <c r="C2" s="6" t="s">
        <v>15</v>
      </c>
      <c r="D2" s="6" t="s">
        <v>16</v>
      </c>
      <c r="E2" s="8" t="s">
        <v>18</v>
      </c>
      <c r="F2" s="8" t="s">
        <v>19</v>
      </c>
      <c r="G2" s="8" t="s">
        <v>20</v>
      </c>
    </row>
    <row r="3" spans="1:8" x14ac:dyDescent="0.25">
      <c r="A3" s="56">
        <v>2018</v>
      </c>
      <c r="B3" s="7" t="s">
        <v>22</v>
      </c>
      <c r="C3" s="3"/>
      <c r="D3" s="3"/>
      <c r="E3" s="3"/>
      <c r="F3" s="3"/>
      <c r="G3" s="3"/>
    </row>
    <row r="4" spans="1:8" x14ac:dyDescent="0.25">
      <c r="A4" s="56"/>
      <c r="B4" s="7" t="s">
        <v>23</v>
      </c>
      <c r="C4" s="4"/>
      <c r="D4" s="4"/>
      <c r="E4" s="4"/>
      <c r="F4" s="4"/>
      <c r="G4" s="4"/>
      <c r="H4" s="18" t="s">
        <v>33</v>
      </c>
    </row>
    <row r="5" spans="1:8" x14ac:dyDescent="0.25">
      <c r="A5" s="56"/>
      <c r="B5" s="7" t="s">
        <v>24</v>
      </c>
      <c r="C5" s="11">
        <v>44600</v>
      </c>
      <c r="D5" s="11">
        <v>43370</v>
      </c>
      <c r="E5" s="4">
        <f>G5</f>
        <v>33546.69</v>
      </c>
      <c r="F5" s="4">
        <v>0</v>
      </c>
      <c r="G5" s="4">
        <v>33546.69</v>
      </c>
      <c r="H5" s="45" t="s">
        <v>44</v>
      </c>
    </row>
    <row r="6" spans="1:8" x14ac:dyDescent="0.25">
      <c r="A6" s="56"/>
      <c r="B6" s="7" t="s">
        <v>25</v>
      </c>
      <c r="C6" s="4"/>
      <c r="D6" s="4"/>
      <c r="E6" s="4"/>
      <c r="F6" s="4"/>
      <c r="G6" s="4"/>
      <c r="H6" s="45"/>
    </row>
    <row r="7" spans="1:8" x14ac:dyDescent="0.25">
      <c r="A7" s="56"/>
      <c r="B7" s="7" t="s">
        <v>26</v>
      </c>
      <c r="C7" s="4"/>
      <c r="D7" s="4"/>
      <c r="E7" s="4"/>
      <c r="F7" s="4"/>
      <c r="G7" s="4"/>
    </row>
    <row r="8" spans="1:8" x14ac:dyDescent="0.25">
      <c r="A8" s="56"/>
      <c r="B8" s="7" t="s">
        <v>27</v>
      </c>
      <c r="C8" s="4"/>
      <c r="D8" s="4"/>
      <c r="E8" s="4"/>
      <c r="F8" s="4"/>
      <c r="G8" s="4"/>
    </row>
    <row r="9" spans="1:8" x14ac:dyDescent="0.25">
      <c r="A9" s="56"/>
      <c r="B9" s="7" t="s">
        <v>28</v>
      </c>
      <c r="C9" s="4"/>
      <c r="D9" s="4"/>
      <c r="E9" s="4"/>
      <c r="F9" s="4"/>
      <c r="G9" s="4"/>
    </row>
    <row r="10" spans="1:8" ht="15.75" customHeight="1" x14ac:dyDescent="0.25">
      <c r="A10" s="56"/>
      <c r="B10" s="7" t="s">
        <v>29</v>
      </c>
      <c r="C10" s="4"/>
      <c r="D10" s="4"/>
      <c r="E10" s="4">
        <v>862587.41</v>
      </c>
      <c r="F10" s="4">
        <f>E10</f>
        <v>862587.41</v>
      </c>
      <c r="G10" s="4">
        <v>0</v>
      </c>
      <c r="H10" s="46" t="s">
        <v>37</v>
      </c>
    </row>
    <row r="11" spans="1:8" x14ac:dyDescent="0.25">
      <c r="A11" s="56"/>
      <c r="B11" s="7" t="s">
        <v>30</v>
      </c>
      <c r="C11" s="4"/>
      <c r="D11" s="4"/>
      <c r="E11" s="4"/>
      <c r="F11" s="4"/>
      <c r="G11" s="4"/>
      <c r="H11" s="46"/>
    </row>
    <row r="12" spans="1:8" x14ac:dyDescent="0.25">
      <c r="A12" s="56"/>
      <c r="B12" s="7" t="s">
        <v>31</v>
      </c>
      <c r="C12" s="4"/>
      <c r="D12" s="4"/>
      <c r="E12" s="4"/>
      <c r="F12" s="4"/>
      <c r="G12" s="4"/>
    </row>
    <row r="13" spans="1:8" ht="24.75" x14ac:dyDescent="0.25">
      <c r="A13" s="56"/>
      <c r="B13" s="7" t="s">
        <v>34</v>
      </c>
      <c r="C13" s="11">
        <v>1120401.96</v>
      </c>
      <c r="D13" s="11">
        <v>1115174.46</v>
      </c>
      <c r="E13" s="4"/>
      <c r="F13" s="4"/>
      <c r="G13" s="4"/>
      <c r="H13" s="20" t="s">
        <v>39</v>
      </c>
    </row>
    <row r="14" spans="1:8" x14ac:dyDescent="0.25">
      <c r="A14" s="56"/>
      <c r="B14" s="7" t="s">
        <v>32</v>
      </c>
      <c r="C14" s="4"/>
      <c r="D14" s="4"/>
      <c r="E14" s="4"/>
      <c r="F14" s="4"/>
      <c r="G14" s="4"/>
    </row>
    <row r="15" spans="1:8" x14ac:dyDescent="0.25">
      <c r="A15" s="57">
        <v>2019</v>
      </c>
      <c r="B15" s="7" t="s">
        <v>22</v>
      </c>
      <c r="C15" s="3"/>
      <c r="D15" s="3"/>
      <c r="E15" s="4"/>
      <c r="F15" s="4"/>
      <c r="G15" s="4"/>
    </row>
    <row r="16" spans="1:8" x14ac:dyDescent="0.25">
      <c r="A16" s="58"/>
      <c r="B16" s="7" t="s">
        <v>23</v>
      </c>
      <c r="C16" s="3"/>
      <c r="D16" s="3"/>
      <c r="E16" s="4"/>
      <c r="F16" s="4"/>
      <c r="G16" s="4"/>
    </row>
    <row r="17" spans="1:8" x14ac:dyDescent="0.25">
      <c r="A17" s="58"/>
      <c r="B17" s="7" t="s">
        <v>24</v>
      </c>
      <c r="C17" s="3"/>
      <c r="D17" s="3"/>
      <c r="E17" s="4"/>
      <c r="F17" s="4"/>
      <c r="G17" s="4"/>
    </row>
    <row r="18" spans="1:8" x14ac:dyDescent="0.25">
      <c r="A18" s="58"/>
      <c r="B18" s="7" t="s">
        <v>25</v>
      </c>
      <c r="C18" s="3"/>
      <c r="D18" s="3"/>
      <c r="E18" s="4"/>
      <c r="F18" s="4"/>
      <c r="G18" s="4"/>
    </row>
    <row r="19" spans="1:8" x14ac:dyDescent="0.25">
      <c r="A19" s="58"/>
      <c r="B19" s="7" t="s">
        <v>26</v>
      </c>
      <c r="C19" s="3"/>
      <c r="D19" s="3"/>
      <c r="E19" s="4"/>
      <c r="F19" s="4"/>
      <c r="G19" s="4"/>
    </row>
    <row r="20" spans="1:8" x14ac:dyDescent="0.25">
      <c r="A20" s="58"/>
      <c r="B20" s="7" t="s">
        <v>27</v>
      </c>
      <c r="C20" s="3"/>
      <c r="D20" s="3"/>
      <c r="E20" s="4"/>
      <c r="F20" s="4"/>
      <c r="G20" s="4"/>
    </row>
    <row r="21" spans="1:8" x14ac:dyDescent="0.25">
      <c r="A21" s="58"/>
      <c r="B21" s="7" t="s">
        <v>28</v>
      </c>
      <c r="C21" s="3"/>
      <c r="D21" s="3"/>
      <c r="E21" s="4"/>
      <c r="F21" s="4"/>
      <c r="G21" s="4"/>
    </row>
    <row r="22" spans="1:8" x14ac:dyDescent="0.25">
      <c r="A22" s="58"/>
      <c r="B22" s="7" t="s">
        <v>29</v>
      </c>
      <c r="C22" s="3"/>
      <c r="D22" s="3"/>
      <c r="E22" s="4">
        <f>F22</f>
        <v>926202.01</v>
      </c>
      <c r="F22" s="4">
        <v>926202.01</v>
      </c>
      <c r="G22" s="4">
        <v>0</v>
      </c>
      <c r="H22" s="46" t="s">
        <v>38</v>
      </c>
    </row>
    <row r="23" spans="1:8" ht="30" customHeight="1" x14ac:dyDescent="0.25">
      <c r="A23" s="58"/>
      <c r="B23" s="7" t="s">
        <v>30</v>
      </c>
      <c r="C23" s="4"/>
      <c r="D23" s="4"/>
      <c r="E23" s="4"/>
      <c r="F23" s="4"/>
      <c r="G23" s="4"/>
      <c r="H23" s="46"/>
    </row>
    <row r="24" spans="1:8" x14ac:dyDescent="0.25">
      <c r="A24" s="58"/>
      <c r="B24" s="7" t="s">
        <v>31</v>
      </c>
      <c r="C24" s="4"/>
      <c r="D24" s="4"/>
      <c r="E24" s="4"/>
      <c r="F24" s="4"/>
      <c r="G24" s="4"/>
    </row>
    <row r="25" spans="1:8" x14ac:dyDescent="0.25">
      <c r="A25" s="58"/>
      <c r="B25" s="7" t="s">
        <v>34</v>
      </c>
      <c r="C25" s="12">
        <v>1834998.03</v>
      </c>
      <c r="D25" s="12">
        <v>1834998.03</v>
      </c>
      <c r="E25" s="4"/>
      <c r="F25" s="4"/>
      <c r="G25" s="4"/>
      <c r="H25" s="19" t="s">
        <v>40</v>
      </c>
    </row>
    <row r="26" spans="1:8" x14ac:dyDescent="0.25">
      <c r="A26" s="59"/>
      <c r="B26" s="7" t="s">
        <v>32</v>
      </c>
      <c r="C26" s="3"/>
      <c r="D26" s="3"/>
      <c r="E26" s="4">
        <f>G26</f>
        <v>493168.93</v>
      </c>
      <c r="F26" s="4">
        <v>0</v>
      </c>
      <c r="G26" s="4">
        <v>493168.93</v>
      </c>
      <c r="H26" s="18" t="s">
        <v>35</v>
      </c>
    </row>
    <row r="27" spans="1:8" ht="27" customHeight="1" x14ac:dyDescent="0.25">
      <c r="A27" s="55" t="s">
        <v>21</v>
      </c>
      <c r="B27" s="55"/>
      <c r="C27" s="5">
        <f>C25+C13+C5</f>
        <v>2999999.99</v>
      </c>
      <c r="D27" s="5">
        <f>D25+D13+D5</f>
        <v>2993542.49</v>
      </c>
      <c r="E27" s="5">
        <f>E26+E22+E10+E5</f>
        <v>2315505.04</v>
      </c>
      <c r="F27" s="5">
        <f>F26+F22+F10+F5</f>
        <v>1788789.42</v>
      </c>
      <c r="G27" s="9">
        <f>G5+G10+G22+G26</f>
        <v>526715.62</v>
      </c>
    </row>
    <row r="28" spans="1:8" ht="28.5" customHeight="1" x14ac:dyDescent="0.25">
      <c r="B28" s="14" t="s">
        <v>41</v>
      </c>
      <c r="C28" s="4">
        <v>2315505.04</v>
      </c>
      <c r="D28" s="13"/>
      <c r="E28" s="13"/>
      <c r="F28" s="16"/>
      <c r="G28" s="1"/>
    </row>
    <row r="29" spans="1:8" ht="23.25" customHeight="1" x14ac:dyDescent="0.25">
      <c r="B29" s="47" t="s">
        <v>36</v>
      </c>
      <c r="C29" s="48">
        <f>C28*5%</f>
        <v>115775.25200000001</v>
      </c>
      <c r="D29" s="49"/>
      <c r="E29" s="49"/>
      <c r="F29" s="49"/>
    </row>
    <row r="30" spans="1:8" x14ac:dyDescent="0.25">
      <c r="B30" s="47"/>
      <c r="C30" s="48"/>
      <c r="D30" s="49"/>
      <c r="E30" s="49"/>
      <c r="F30" s="49"/>
    </row>
    <row r="31" spans="1:8" x14ac:dyDescent="0.25">
      <c r="B31" s="15" t="s">
        <v>42</v>
      </c>
      <c r="C31" s="3">
        <v>0.9</v>
      </c>
    </row>
    <row r="32" spans="1:8" x14ac:dyDescent="0.25">
      <c r="B32" s="15" t="s">
        <v>43</v>
      </c>
      <c r="C32" s="3">
        <f>C28*C31</f>
        <v>2083954.5360000001</v>
      </c>
    </row>
    <row r="33" spans="3:3" x14ac:dyDescent="0.25">
      <c r="C33" s="10"/>
    </row>
  </sheetData>
  <mergeCells count="11">
    <mergeCell ref="E1:G1"/>
    <mergeCell ref="A1:D1"/>
    <mergeCell ref="A27:B27"/>
    <mergeCell ref="A3:A14"/>
    <mergeCell ref="A15:A26"/>
    <mergeCell ref="H5:H6"/>
    <mergeCell ref="H22:H23"/>
    <mergeCell ref="H10:H11"/>
    <mergeCell ref="B29:B30"/>
    <mergeCell ref="C29:C30"/>
    <mergeCell ref="D29:F30"/>
  </mergeCells>
  <pageMargins left="0.11811023622047245" right="0.11811023622047245" top="0.19685039370078741" bottom="0.19685039370078741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 przetargiem</vt:lpstr>
      <vt:lpstr>Harmonogram </vt:lpstr>
      <vt:lpstr>Arkusz3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j.siwiecka</dc:creator>
  <cp:lastModifiedBy>j.siwiecka</cp:lastModifiedBy>
  <cp:lastPrinted>2018-09-26T07:27:34Z</cp:lastPrinted>
  <dcterms:created xsi:type="dcterms:W3CDTF">2017-12-06T08:41:13Z</dcterms:created>
  <dcterms:modified xsi:type="dcterms:W3CDTF">2018-10-12T08:09:16Z</dcterms:modified>
</cp:coreProperties>
</file>